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F111" i="2"/>
  <c r="F112"/>
  <c r="F113"/>
  <c r="F115"/>
  <c r="F116"/>
  <c r="F117"/>
  <c r="F119"/>
  <c r="F120"/>
  <c r="F105"/>
  <c r="F106"/>
  <c r="F107"/>
  <c r="F108"/>
  <c r="F109"/>
  <c r="F96"/>
  <c r="F97"/>
  <c r="F98"/>
  <c r="F99"/>
  <c r="F100"/>
  <c r="F101"/>
  <c r="F102"/>
  <c r="F103"/>
  <c r="E113"/>
  <c r="H113"/>
  <c r="G113"/>
  <c r="E96"/>
  <c r="G96"/>
  <c r="H96"/>
  <c r="E97"/>
  <c r="G97"/>
  <c r="H97"/>
  <c r="E98"/>
  <c r="G98"/>
  <c r="H98"/>
  <c r="E99"/>
  <c r="G99"/>
  <c r="H99"/>
  <c r="E100"/>
  <c r="G100"/>
  <c r="H100"/>
  <c r="E101"/>
  <c r="G101"/>
  <c r="H101"/>
  <c r="E102"/>
  <c r="G102"/>
  <c r="H102"/>
  <c r="E103"/>
  <c r="G103"/>
  <c r="H103"/>
  <c r="E105"/>
  <c r="G105"/>
  <c r="H105"/>
  <c r="E106"/>
  <c r="G106"/>
  <c r="H106"/>
  <c r="E107"/>
  <c r="G107"/>
  <c r="H107"/>
  <c r="E108"/>
  <c r="G108"/>
  <c r="H108"/>
  <c r="E109"/>
  <c r="G109"/>
  <c r="H109"/>
  <c r="E111"/>
  <c r="G111"/>
  <c r="H111"/>
  <c r="E112"/>
  <c r="G112"/>
  <c r="H112"/>
  <c r="E115"/>
  <c r="G115"/>
  <c r="H115"/>
  <c r="E116"/>
  <c r="G116"/>
  <c r="H116"/>
  <c r="E119"/>
  <c r="G119"/>
  <c r="H119"/>
  <c r="E120"/>
  <c r="E117" s="1"/>
  <c r="G120"/>
  <c r="G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<sst xmlns="http://schemas.openxmlformats.org/spreadsheetml/2006/main" count="206" uniqueCount="204">
  <si>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</si>
  <si>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</si>
  <si>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</si>
  <si>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</si>
  <si>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</si>
  <si>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</si>
  <si>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</si>
  <si>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</si>
  <si>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</si>
  <si>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</si>
  <si>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</si>
  <si>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</si>
  <si>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</si>
  <si>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</si>
  <si>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</si>
  <si>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</si>
  <si>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</si>
  <si>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</si>
  <si>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</si>
  <si>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</si>
  <si>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</si>
  <si>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</si>
  <si>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</si>
  <si>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</si>
  <si>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</si>
  <si>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</si>
  <si>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</si>
  <si>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</si>
  <si>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</si>
  <si>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</si>
  <si>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</si>
  <si>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</si>
  <si>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</si>
  <si>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</si>
  <si>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</si>
  <si>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</si>
  <si>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</si>
  <si>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</si>
  <si>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</si>
  <si>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</si>
  <si>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</si>
  <si>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</si>
  <si>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</si>
  <si>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</si>
  <si>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</si>
  <si>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</si>
  <si>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</si>
  <si>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</si>
  <si>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</si>
  <si>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</si>
  <si>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</si>
  <si>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</si>
  <si>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</si>
  <si>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</si>
  <si>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</si>
  <si>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</si>
  <si>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</si>
  <si>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</si>
  <si>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</si>
  <si>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</si>
  <si>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</si>
  <si>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</si>
  <si>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</si>
  <si>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</si>
  <si>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</si>
  <si>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</si>
  <si>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</si>
  <si>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</si>
  <si>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</si>
  <si>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</si>
  <si>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</si>
  <si>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</si>
  <si>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</si>
  <si>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</si>
  <si>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</si>
  <si>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</si>
  <si>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</si>
  <si>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</si>
  <si>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</si>
  <si>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</si>
  <si>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</si>
  <si>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</si>
  <si>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</si>
  <si>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</si>
  <si>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</si>
  <si>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</si>
  <si>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</si>
  <si>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</si>
  <si>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</si>
  <si>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</si>
  <si>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</si>
  <si>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</si>
  <si>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</si>
  <si>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</si>
  <si>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</si>
  <si>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</si>
  <si>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</si>
  <si>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</si>
  <si>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</si>
  <si>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</si>
  <si>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</si>
  <si>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</si>
  <si>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</si>
  <si>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</si>
  <si>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</si>
  <si>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</si>
  <si>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</si>
  <si>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</si>
  <si>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</si>
  <si>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</si>
  <si>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</si>
  <si>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</si>
  <si>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</si>
  <si>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</si>
  <si>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</si>
  <si>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</si>
  <si>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</si>
  <si>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</si>
  <si>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</si>
  <si>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</si>
  <si>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</si>
  <si>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</si>
  <si>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</si>
  <si>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</si>
  <si>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</si>
  <si>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</si>
  <si>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</si>
  <si>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</si>
  <si>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</si>
  <si>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</si>
  <si>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</si>
  <si>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</si>
  <si>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</si>
  <si>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</si>
  <si>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</si>
  <si>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</si>
  <si>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</si>
  <si>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</si>
  <si>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</si>
  <si>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</si>
  <si>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</si>
  <si>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</si>
  <si>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</si>
  <si>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</si>
  <si>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</si>
  <si>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</si>
  <si>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</si>
  <si>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</si>
  <si>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</si>
  <si>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</si>
  <si>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</si>
  <si>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</si>
  <si>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</si>
  <si>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</si>
  <si>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</si>
  <si>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</si>
  <si>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</si>
  <si>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</si>
  <si>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</si>
  <si>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</si>
  <si>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</si>
  <si>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</si>
  <si>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</si>
  <si>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</si>
  <si>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</si>
  <si>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</si>
  <si>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</si>
  <si>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</si>
  <si>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</si>
  <si>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</si>
  <si>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</si>
  <si>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</si>
  <si>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</si>
  <si>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</si>
  <si>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</si>
  <si>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</si>
  <si>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</si>
  <si>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</si>
  <si>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</si>
  <si>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</si>
  <si>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</si>
  <si>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</si>
  <si>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</si>
  <si>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</si>
  <si>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</si>
  <si>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</si>
  <si>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</si>
  <si>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</si>
  <si>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</si>
  <si>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</si>
  <si>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</si>
  <si>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</si>
  <si>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</si>
  <si>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</si>
  <si>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</si>
  <si>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</si>
  <si>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</si>
  <si>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</si>
  <si>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</si>
  <si>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</si>
  <si>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</si>
  <si>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</si>
  <si>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مصفاة البترول الأردنية /جوبترول</t>
  </si>
  <si>
    <t>JORDAN PETROLEUM REFINERY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</si>
</sst>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8" sqref="E8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142041</v>
      </c>
      <c r="G2" s="18"/>
      <c r="H2" s="56"/>
      <c r="I2" s="33" t="s">
        <v>202</v>
      </c>
    </row>
    <row r="4" spans="4:9" ht="24.95" customHeight="1">
      <c r="D4" s="44" t="s">
        <v>188</v>
      </c>
      <c r="E4" s="45">
        <v>2013</v>
      </c>
      <c r="F4" s="45">
        <v>2012</v>
      </c>
      <c r="G4" s="45">
        <v>2011</v>
      </c>
      <c r="H4" s="45">
        <v>2010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4.8499999999999996</v>
      </c>
      <c r="F6" s="13">
        <v>5.78</v>
      </c>
      <c r="G6" s="13">
        <v>5.89</v>
      </c>
      <c r="H6" s="13">
        <v>5.24</v>
      </c>
      <c r="I6" s="4" t="s">
        <v>139</v>
      </c>
    </row>
    <row r="7" spans="4:9" ht="20.100000000000001" customHeight="1">
      <c r="D7" s="10" t="s">
        <v>126</v>
      </c>
      <c r="E7" s="14">
        <v>31386272.210000001</v>
      </c>
      <c r="F7" s="14">
        <v>50794424.57</v>
      </c>
      <c r="G7" s="14">
        <v>87490275.170000002</v>
      </c>
      <c r="H7" s="14">
        <v>46994758.729999997</v>
      </c>
      <c r="I7" s="4" t="s">
        <v>140</v>
      </c>
    </row>
    <row r="8" spans="4:9" ht="20.100000000000001" customHeight="1">
      <c r="D8" s="10" t="s">
        <v>25</v>
      </c>
      <c r="E8" s="14">
        <v>5808130</v>
      </c>
      <c r="F8" s="14">
        <v>9031009</v>
      </c>
      <c r="G8" s="14">
        <v>16721965</v>
      </c>
      <c r="H8" s="14">
        <v>7391412</v>
      </c>
      <c r="I8" s="4" t="s">
        <v>1</v>
      </c>
    </row>
    <row r="9" spans="4:9" ht="20.100000000000001" customHeight="1">
      <c r="D9" s="10" t="s">
        <v>26</v>
      </c>
      <c r="E9" s="14">
        <v>11631</v>
      </c>
      <c r="F9" s="14">
        <v>22983</v>
      </c>
      <c r="G9" s="14">
        <v>32077</v>
      </c>
      <c r="H9" s="14">
        <v>19037</v>
      </c>
      <c r="I9" s="4" t="s">
        <v>2</v>
      </c>
    </row>
    <row r="10" spans="4:9" ht="20.100000000000001" customHeight="1">
      <c r="D10" s="10" t="s">
        <v>27</v>
      </c>
      <c r="E10" s="14">
        <v>40000000</v>
      </c>
      <c r="F10" s="14">
        <v>32000000</v>
      </c>
      <c r="G10" s="14">
        <v>32000000</v>
      </c>
      <c r="H10" s="14">
        <v>32000000</v>
      </c>
      <c r="I10" s="4" t="s">
        <v>24</v>
      </c>
    </row>
    <row r="11" spans="4:9" ht="20.100000000000001" customHeight="1">
      <c r="D11" s="10" t="s">
        <v>127</v>
      </c>
      <c r="E11" s="14">
        <v>194000000</v>
      </c>
      <c r="F11" s="14">
        <v>184960000</v>
      </c>
      <c r="G11" s="14">
        <v>188480000</v>
      </c>
      <c r="H11" s="14">
        <v>167680000</v>
      </c>
      <c r="I11" s="4" t="s">
        <v>141</v>
      </c>
    </row>
    <row r="12" spans="4:9" ht="20.100000000000001" customHeight="1">
      <c r="D12" s="11" t="s">
        <v>28</v>
      </c>
      <c r="E12" s="15">
        <v>41639</v>
      </c>
      <c r="F12" s="15">
        <v>41274</v>
      </c>
      <c r="G12" s="15">
        <v>40908</v>
      </c>
      <c r="H12" s="15">
        <v>40543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9">
        <v>24717185</v>
      </c>
      <c r="F16" s="59">
        <v>11651671</v>
      </c>
      <c r="G16" s="59">
        <v>11825426</v>
      </c>
      <c r="H16" s="59">
        <v>8823903</v>
      </c>
      <c r="I16" s="3" t="s">
        <v>58</v>
      </c>
    </row>
    <row r="17" spans="4:9" ht="20.100000000000001" customHeight="1">
      <c r="D17" s="10" t="s">
        <v>128</v>
      </c>
      <c r="E17" s="57">
        <v>1287900378</v>
      </c>
      <c r="F17" s="57">
        <v>991704774</v>
      </c>
      <c r="G17" s="57">
        <v>803818914</v>
      </c>
      <c r="H17" s="57">
        <v>347287738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305856290</v>
      </c>
      <c r="F21" s="57">
        <v>424436258</v>
      </c>
      <c r="G21" s="57">
        <v>389345839</v>
      </c>
      <c r="H21" s="57">
        <v>356241732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1618473853</v>
      </c>
      <c r="F23" s="57">
        <v>1427792703</v>
      </c>
      <c r="G23" s="57">
        <v>1204990179</v>
      </c>
      <c r="H23" s="57">
        <v>712353373</v>
      </c>
      <c r="I23" s="4" t="s">
        <v>60</v>
      </c>
    </row>
    <row r="24" spans="4:9" ht="20.100000000000001" customHeight="1">
      <c r="D24" s="10" t="s">
        <v>98</v>
      </c>
      <c r="E24" s="57">
        <v>4819610</v>
      </c>
      <c r="F24" s="57">
        <v>4761843</v>
      </c>
      <c r="G24" s="57">
        <v>4645658</v>
      </c>
      <c r="H24" s="57">
        <v>5194438</v>
      </c>
      <c r="I24" s="4" t="s">
        <v>82</v>
      </c>
    </row>
    <row r="25" spans="4:9" ht="20.100000000000001" customHeight="1">
      <c r="D25" s="10" t="s">
        <v>158</v>
      </c>
      <c r="E25" s="57">
        <v>69199807</v>
      </c>
      <c r="F25" s="57">
        <v>66723010</v>
      </c>
      <c r="G25" s="57">
        <v>66003022</v>
      </c>
      <c r="H25" s="57">
        <v>59840345</v>
      </c>
      <c r="I25" s="4" t="s">
        <v>173</v>
      </c>
    </row>
    <row r="26" spans="4:9" ht="20.100000000000001" customHeight="1">
      <c r="D26" s="10" t="s">
        <v>183</v>
      </c>
      <c r="E26" s="57">
        <v>15371279</v>
      </c>
      <c r="F26" s="57">
        <v>15371279</v>
      </c>
      <c r="G26" s="57">
        <v>6953325</v>
      </c>
      <c r="H26" s="57">
        <v>6953325</v>
      </c>
      <c r="I26" s="4" t="s">
        <v>174</v>
      </c>
    </row>
    <row r="27" spans="4:9" ht="20.100000000000001" customHeight="1">
      <c r="D27" s="10" t="s">
        <v>99</v>
      </c>
      <c r="E27" s="57">
        <v>18863038</v>
      </c>
      <c r="F27" s="57">
        <v>9980390</v>
      </c>
      <c r="G27" s="57">
        <v>5084825</v>
      </c>
      <c r="H27" s="57">
        <v>3879962</v>
      </c>
      <c r="I27" s="4" t="s">
        <v>83</v>
      </c>
    </row>
    <row r="28" spans="4:9" ht="20.100000000000001" customHeight="1">
      <c r="D28" s="10" t="s">
        <v>71</v>
      </c>
      <c r="E28" s="57">
        <v>103434124</v>
      </c>
      <c r="F28" s="57">
        <v>92074679</v>
      </c>
      <c r="G28" s="57">
        <v>78041172</v>
      </c>
      <c r="H28" s="57">
        <v>70673632</v>
      </c>
      <c r="I28" s="4" t="s">
        <v>175</v>
      </c>
    </row>
    <row r="29" spans="4:9" ht="20.100000000000001" customHeight="1">
      <c r="D29" s="10" t="s">
        <v>72</v>
      </c>
      <c r="E29" s="57">
        <v>39056793</v>
      </c>
      <c r="F29" s="57">
        <v>10254471</v>
      </c>
      <c r="G29" s="57">
        <v>14483051</v>
      </c>
      <c r="H29" s="57">
        <v>6538177</v>
      </c>
      <c r="I29" s="4" t="s">
        <v>176</v>
      </c>
    </row>
    <row r="30" spans="4:9" ht="20.100000000000001" customHeight="1">
      <c r="D30" s="21" t="s">
        <v>29</v>
      </c>
      <c r="E30" s="60">
        <v>1765784380</v>
      </c>
      <c r="F30" s="60">
        <v>1534883696</v>
      </c>
      <c r="G30" s="60">
        <v>1302160060</v>
      </c>
      <c r="H30" s="60">
        <v>794759620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9">
        <v>572535905</v>
      </c>
      <c r="F35" s="59">
        <v>608650298</v>
      </c>
      <c r="G35" s="59">
        <v>516682842</v>
      </c>
      <c r="H35" s="59">
        <v>187870839</v>
      </c>
      <c r="I35" s="3" t="s">
        <v>150</v>
      </c>
    </row>
    <row r="36" spans="4:9" ht="20.100000000000001" customHeight="1">
      <c r="D36" s="10" t="s">
        <v>101</v>
      </c>
      <c r="E36" s="57">
        <v>1021383754</v>
      </c>
      <c r="F36" s="57">
        <v>780553856</v>
      </c>
      <c r="G36" s="57">
        <v>613945701</v>
      </c>
      <c r="H36" s="57">
        <v>427424551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1598087947</v>
      </c>
      <c r="F39" s="57">
        <v>1389916853</v>
      </c>
      <c r="G39" s="57">
        <v>1140813961</v>
      </c>
      <c r="H39" s="57">
        <v>696716894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43006740</v>
      </c>
      <c r="F42" s="57">
        <v>41520243</v>
      </c>
      <c r="G42" s="57">
        <v>73564699</v>
      </c>
      <c r="H42" s="57">
        <v>23166216</v>
      </c>
      <c r="I42" s="4" t="s">
        <v>87</v>
      </c>
    </row>
    <row r="43" spans="4:9" ht="20.100000000000001" customHeight="1">
      <c r="D43" s="20" t="s">
        <v>107</v>
      </c>
      <c r="E43" s="60">
        <v>1641094687</v>
      </c>
      <c r="F43" s="60">
        <v>1431437096</v>
      </c>
      <c r="G43" s="60">
        <v>1214378660</v>
      </c>
      <c r="H43" s="60">
        <v>719883110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9">
        <v>50000000</v>
      </c>
      <c r="F46" s="59">
        <v>40000000</v>
      </c>
      <c r="G46" s="59">
        <v>32000000</v>
      </c>
      <c r="H46" s="59">
        <v>32000000</v>
      </c>
      <c r="I46" s="3" t="s">
        <v>5</v>
      </c>
    </row>
    <row r="47" spans="4:9" ht="20.100000000000001" customHeight="1">
      <c r="D47" s="10" t="s">
        <v>31</v>
      </c>
      <c r="E47" s="57">
        <v>40000000</v>
      </c>
      <c r="F47" s="57">
        <v>32000000</v>
      </c>
      <c r="G47" s="57">
        <v>32000000</v>
      </c>
      <c r="H47" s="57">
        <v>32000000</v>
      </c>
      <c r="I47" s="4" t="s">
        <v>6</v>
      </c>
    </row>
    <row r="48" spans="4:9" ht="20.100000000000001" customHeight="1">
      <c r="D48" s="10" t="s">
        <v>130</v>
      </c>
      <c r="E48" s="57">
        <v>40000000</v>
      </c>
      <c r="F48" s="57">
        <v>32000000</v>
      </c>
      <c r="G48" s="57">
        <v>32000000</v>
      </c>
      <c r="H48" s="57">
        <v>32000000</v>
      </c>
      <c r="I48" s="4" t="s">
        <v>7</v>
      </c>
    </row>
    <row r="49" spans="4:9" ht="20.100000000000001" customHeight="1">
      <c r="D49" s="10" t="s">
        <v>73</v>
      </c>
      <c r="E49" s="57">
        <v>27887928</v>
      </c>
      <c r="F49" s="57">
        <v>24668525</v>
      </c>
      <c r="G49" s="57">
        <v>22093244</v>
      </c>
      <c r="H49" s="57">
        <v>19537287</v>
      </c>
      <c r="I49" s="4" t="s">
        <v>61</v>
      </c>
    </row>
    <row r="50" spans="4:9" ht="20.100000000000001" customHeight="1">
      <c r="D50" s="10" t="s">
        <v>32</v>
      </c>
      <c r="E50" s="57">
        <v>5265384</v>
      </c>
      <c r="F50" s="57">
        <v>104816</v>
      </c>
      <c r="G50" s="57">
        <v>104816</v>
      </c>
      <c r="H50" s="57">
        <v>104816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10000000</v>
      </c>
      <c r="F55" s="57">
        <v>4800000</v>
      </c>
      <c r="G55" s="57">
        <v>6000000</v>
      </c>
      <c r="H55" s="57">
        <v>9600000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8000000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3406169</v>
      </c>
      <c r="F57" s="57">
        <v>4398402</v>
      </c>
      <c r="G57" s="57">
        <v>4307612</v>
      </c>
      <c r="H57" s="57">
        <v>4856391</v>
      </c>
      <c r="I57" s="4" t="s">
        <v>62</v>
      </c>
    </row>
    <row r="58" spans="4:9" ht="20.100000000000001" customHeight="1">
      <c r="D58" s="10" t="s">
        <v>39</v>
      </c>
      <c r="E58" s="57">
        <v>38130212</v>
      </c>
      <c r="F58" s="57">
        <v>37474857</v>
      </c>
      <c r="G58" s="57">
        <v>15275728</v>
      </c>
      <c r="H58" s="57">
        <v>8778016</v>
      </c>
      <c r="I58" s="4" t="s">
        <v>155</v>
      </c>
    </row>
    <row r="59" spans="4:9" ht="20.100000000000001" customHeight="1">
      <c r="D59" s="10" t="s">
        <v>38</v>
      </c>
      <c r="E59" s="57">
        <v>124689693</v>
      </c>
      <c r="F59" s="57">
        <v>103446600</v>
      </c>
      <c r="G59" s="57">
        <v>87781400</v>
      </c>
      <c r="H59" s="57">
        <v>74876510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60">
        <v>1765784380</v>
      </c>
      <c r="F61" s="60">
        <v>1534883696</v>
      </c>
      <c r="G61" s="60">
        <v>1302160060</v>
      </c>
      <c r="H61" s="60">
        <v>794759620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9">
        <v>4312465945</v>
      </c>
      <c r="F65" s="59">
        <v>4048419507</v>
      </c>
      <c r="G65" s="59">
        <v>3496622509</v>
      </c>
      <c r="H65" s="59">
        <v>2379207154</v>
      </c>
      <c r="I65" s="3" t="s">
        <v>88</v>
      </c>
    </row>
    <row r="66" spans="4:9" ht="20.100000000000001" customHeight="1">
      <c r="D66" s="10" t="s">
        <v>110</v>
      </c>
      <c r="E66" s="57">
        <v>4303515605</v>
      </c>
      <c r="F66" s="57">
        <v>4002551453</v>
      </c>
      <c r="G66" s="57">
        <v>3336117905</v>
      </c>
      <c r="H66" s="57">
        <v>2296533882</v>
      </c>
      <c r="I66" s="4" t="s">
        <v>89</v>
      </c>
    </row>
    <row r="67" spans="4:9" ht="20.100000000000001" customHeight="1">
      <c r="D67" s="10" t="s">
        <v>132</v>
      </c>
      <c r="E67" s="57">
        <v>8950340</v>
      </c>
      <c r="F67" s="57">
        <v>45868054</v>
      </c>
      <c r="G67" s="57">
        <v>160504604</v>
      </c>
      <c r="H67" s="57">
        <v>82673272</v>
      </c>
      <c r="I67" s="4" t="s">
        <v>90</v>
      </c>
    </row>
    <row r="68" spans="4:9" ht="20.100000000000001" customHeight="1">
      <c r="D68" s="10" t="s">
        <v>111</v>
      </c>
      <c r="E68" s="57">
        <v>9081293</v>
      </c>
      <c r="F68" s="57">
        <v>9001093</v>
      </c>
      <c r="G68" s="57">
        <v>8600166</v>
      </c>
      <c r="H68" s="57">
        <v>7237714</v>
      </c>
      <c r="I68" s="4" t="s">
        <v>91</v>
      </c>
    </row>
    <row r="69" spans="4:9" ht="20.100000000000001" customHeight="1">
      <c r="D69" s="10" t="s">
        <v>112</v>
      </c>
      <c r="E69" s="57">
        <v>29074348</v>
      </c>
      <c r="F69" s="57">
        <v>26879413</v>
      </c>
      <c r="G69" s="57">
        <v>26227394</v>
      </c>
      <c r="H69" s="57">
        <v>22647807</v>
      </c>
      <c r="I69" s="4" t="s">
        <v>92</v>
      </c>
    </row>
    <row r="70" spans="4:9" ht="20.100000000000001" customHeight="1">
      <c r="D70" s="10" t="s">
        <v>113</v>
      </c>
      <c r="E70" s="57">
        <v>9830164</v>
      </c>
      <c r="F70" s="57">
        <v>7409905</v>
      </c>
      <c r="G70" s="57">
        <v>7814260</v>
      </c>
      <c r="H70" s="57">
        <v>0</v>
      </c>
      <c r="I70" s="4" t="s">
        <v>93</v>
      </c>
    </row>
    <row r="71" spans="4:9" ht="20.100000000000001" customHeight="1">
      <c r="D71" s="10" t="s">
        <v>114</v>
      </c>
      <c r="E71" s="57">
        <v>12337131</v>
      </c>
      <c r="F71" s="57">
        <v>19400219</v>
      </c>
      <c r="G71" s="57">
        <v>14117013</v>
      </c>
      <c r="H71" s="57">
        <v>7657343</v>
      </c>
      <c r="I71" s="4" t="s">
        <v>94</v>
      </c>
    </row>
    <row r="72" spans="4:9" ht="20.100000000000001" customHeight="1">
      <c r="D72" s="10" t="s">
        <v>115</v>
      </c>
      <c r="E72" s="57">
        <v>-41542432</v>
      </c>
      <c r="F72" s="57">
        <v>-9412671</v>
      </c>
      <c r="G72" s="57">
        <v>111560031</v>
      </c>
      <c r="H72" s="57">
        <v>45130408</v>
      </c>
      <c r="I72" s="4" t="s">
        <v>95</v>
      </c>
    </row>
    <row r="73" spans="4:9" ht="20.100000000000001" customHeight="1">
      <c r="D73" s="10" t="s">
        <v>116</v>
      </c>
      <c r="E73" s="57">
        <v>148596600</v>
      </c>
      <c r="F73" s="57">
        <v>105151868</v>
      </c>
      <c r="G73" s="57">
        <v>4271007</v>
      </c>
      <c r="H73" s="57">
        <v>3303424</v>
      </c>
      <c r="I73" s="4" t="s">
        <v>63</v>
      </c>
    </row>
    <row r="74" spans="4:9" ht="20.100000000000001" customHeight="1">
      <c r="D74" s="10" t="s">
        <v>117</v>
      </c>
      <c r="E74" s="57">
        <v>8858674</v>
      </c>
      <c r="F74" s="57">
        <v>13148125</v>
      </c>
      <c r="G74" s="57">
        <v>45751468</v>
      </c>
      <c r="H74" s="57">
        <v>11689596</v>
      </c>
      <c r="I74" s="4" t="s">
        <v>64</v>
      </c>
    </row>
    <row r="75" spans="4:9" ht="20.100000000000001" customHeight="1">
      <c r="D75" s="10" t="s">
        <v>123</v>
      </c>
      <c r="E75" s="57">
        <v>98195494</v>
      </c>
      <c r="F75" s="57">
        <v>82591072</v>
      </c>
      <c r="G75" s="57">
        <v>70079570</v>
      </c>
      <c r="H75" s="57">
        <v>36744236</v>
      </c>
      <c r="I75" s="4" t="s">
        <v>96</v>
      </c>
    </row>
    <row r="76" spans="4:9" ht="20.100000000000001" customHeight="1">
      <c r="D76" s="10" t="s">
        <v>118</v>
      </c>
      <c r="E76" s="57">
        <v>66001466</v>
      </c>
      <c r="F76" s="57">
        <v>56723082</v>
      </c>
      <c r="G76" s="57">
        <v>44519997</v>
      </c>
      <c r="H76" s="57">
        <v>21294363</v>
      </c>
      <c r="I76" s="4" t="s">
        <v>97</v>
      </c>
    </row>
    <row r="77" spans="4:9" ht="20.100000000000001" customHeight="1">
      <c r="D77" s="10" t="s">
        <v>190</v>
      </c>
      <c r="E77" s="57">
        <v>32194028</v>
      </c>
      <c r="F77" s="57">
        <v>25867990</v>
      </c>
      <c r="G77" s="57">
        <v>25559573</v>
      </c>
      <c r="H77" s="57">
        <v>15449873</v>
      </c>
      <c r="I77" s="50" t="s">
        <v>199</v>
      </c>
    </row>
    <row r="78" spans="4:9" ht="20.100000000000001" customHeight="1">
      <c r="D78" s="10" t="s">
        <v>157</v>
      </c>
      <c r="E78" s="57">
        <v>3893702</v>
      </c>
      <c r="F78" s="57">
        <v>4228580</v>
      </c>
      <c r="G78" s="57">
        <v>3640904</v>
      </c>
      <c r="H78" s="57">
        <v>2262249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152375</v>
      </c>
      <c r="I80" s="50" t="s">
        <v>133</v>
      </c>
    </row>
    <row r="81" spans="4:9" ht="20.100000000000001" customHeight="1">
      <c r="D81" s="10" t="s">
        <v>195</v>
      </c>
      <c r="E81" s="57">
        <v>65000</v>
      </c>
      <c r="F81" s="57">
        <v>65000</v>
      </c>
      <c r="G81" s="57">
        <v>65000</v>
      </c>
      <c r="H81" s="57">
        <v>60000</v>
      </c>
      <c r="I81" s="50" t="s">
        <v>196</v>
      </c>
    </row>
    <row r="82" spans="4:9" ht="20.100000000000001" customHeight="1">
      <c r="D82" s="10" t="s">
        <v>187</v>
      </c>
      <c r="E82" s="57">
        <v>28235326</v>
      </c>
      <c r="F82" s="57">
        <v>21574410</v>
      </c>
      <c r="G82" s="57">
        <v>21853669</v>
      </c>
      <c r="H82" s="57">
        <v>12975249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60">
        <v>28235326</v>
      </c>
      <c r="F84" s="60">
        <v>21574410</v>
      </c>
      <c r="G84" s="60">
        <v>21853669</v>
      </c>
      <c r="H84" s="60">
        <v>12975249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9">
        <v>11651671</v>
      </c>
      <c r="F88" s="59">
        <v>11825426</v>
      </c>
      <c r="G88" s="59">
        <v>8823903</v>
      </c>
      <c r="H88" s="59">
        <v>10711632</v>
      </c>
      <c r="I88" s="3" t="s">
        <v>16</v>
      </c>
    </row>
    <row r="89" spans="4:9" ht="20.100000000000001" customHeight="1">
      <c r="D89" s="10" t="s">
        <v>43</v>
      </c>
      <c r="E89" s="57">
        <v>-197167723</v>
      </c>
      <c r="F89" s="57">
        <v>-142222324</v>
      </c>
      <c r="G89" s="57">
        <v>-160597178</v>
      </c>
      <c r="H89" s="57">
        <v>-218987609</v>
      </c>
      <c r="I89" s="4" t="s">
        <v>17</v>
      </c>
    </row>
    <row r="90" spans="4:9" ht="20.100000000000001" customHeight="1">
      <c r="D90" s="10" t="s">
        <v>44</v>
      </c>
      <c r="E90" s="57">
        <v>-28839609</v>
      </c>
      <c r="F90" s="57">
        <v>-21468807</v>
      </c>
      <c r="G90" s="57">
        <v>-15181800</v>
      </c>
      <c r="H90" s="57">
        <v>-18249955</v>
      </c>
      <c r="I90" s="4" t="s">
        <v>18</v>
      </c>
    </row>
    <row r="91" spans="4:9" ht="20.100000000000001" customHeight="1">
      <c r="D91" s="10" t="s">
        <v>45</v>
      </c>
      <c r="E91" s="57">
        <v>239072846</v>
      </c>
      <c r="F91" s="57">
        <v>163517376</v>
      </c>
      <c r="G91" s="57">
        <v>178780501</v>
      </c>
      <c r="H91" s="57">
        <v>235349835</v>
      </c>
      <c r="I91" s="4" t="s">
        <v>19</v>
      </c>
    </row>
    <row r="92" spans="4:9" ht="20.100000000000001" customHeight="1">
      <c r="D92" s="21" t="s">
        <v>47</v>
      </c>
      <c r="E92" s="60">
        <v>24717185</v>
      </c>
      <c r="F92" s="60">
        <v>11651671</v>
      </c>
      <c r="G92" s="60">
        <v>11825426</v>
      </c>
      <c r="H92" s="60">
        <v>8823903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14.520325</v>
      </c>
      <c r="F96" s="22">
        <f>+F8*100/F10</f>
        <v>28.221903125000001</v>
      </c>
      <c r="G96" s="22">
        <f>+G8*100/G10</f>
        <v>52.256140625</v>
      </c>
      <c r="H96" s="22">
        <f>+H8*100/H10</f>
        <v>23.098162500000001</v>
      </c>
      <c r="I96" s="3" t="s">
        <v>22</v>
      </c>
    </row>
    <row r="97" spans="1:15" ht="20.100000000000001" customHeight="1">
      <c r="D97" s="10" t="s">
        <v>49</v>
      </c>
      <c r="E97" s="13">
        <f>+E84/E10</f>
        <v>0.70588315000000001</v>
      </c>
      <c r="F97" s="13">
        <f>+F84/F10</f>
        <v>0.67420031250000001</v>
      </c>
      <c r="G97" s="13">
        <f>+G84/G10</f>
        <v>0.68292715625</v>
      </c>
      <c r="H97" s="13">
        <f>+H84/H10</f>
        <v>0.40547653124999999</v>
      </c>
      <c r="I97" s="4" t="s">
        <v>23</v>
      </c>
    </row>
    <row r="98" spans="1:15" ht="20.100000000000001" customHeight="1">
      <c r="D98" s="10" t="s">
        <v>50</v>
      </c>
      <c r="E98" s="13">
        <f>+E55/E10</f>
        <v>0.25</v>
      </c>
      <c r="F98" s="13">
        <f>+F55/F10</f>
        <v>0.15</v>
      </c>
      <c r="G98" s="13">
        <f>+G55/G10</f>
        <v>0.1875</v>
      </c>
      <c r="H98" s="13">
        <f>+H55/H10</f>
        <v>0.3</v>
      </c>
      <c r="I98" s="4" t="s">
        <v>159</v>
      </c>
    </row>
    <row r="99" spans="1:15" ht="20.100000000000001" customHeight="1">
      <c r="D99" s="10" t="s">
        <v>51</v>
      </c>
      <c r="E99" s="13">
        <f>+E59/E10</f>
        <v>3.1172423249999999</v>
      </c>
      <c r="F99" s="13">
        <f>+F59/F10</f>
        <v>3.2327062500000001</v>
      </c>
      <c r="G99" s="13">
        <f>+G59/G10</f>
        <v>2.7431687500000002</v>
      </c>
      <c r="H99" s="13">
        <f>+H59/H10</f>
        <v>2.3398909374999999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6.8708255750261218</v>
      </c>
      <c r="F100" s="13">
        <f>+F11/F84</f>
        <v>8.5731197284189928</v>
      </c>
      <c r="G100" s="13">
        <f>+G11/G84</f>
        <v>8.6246387277120373</v>
      </c>
      <c r="H100" s="13">
        <f>+H11/H84</f>
        <v>12.92306606216189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5.1546391752577323</v>
      </c>
      <c r="F101" s="13">
        <f>+F55*100/F11</f>
        <v>2.5951557093425603</v>
      </c>
      <c r="G101" s="13">
        <f>+G55*100/G11</f>
        <v>3.1833616298811545</v>
      </c>
      <c r="H101" s="13">
        <f>+H55*100/H11</f>
        <v>5.7251908396946565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35.416626675392379</v>
      </c>
      <c r="F102" s="13">
        <f>+F55*100/F84</f>
        <v>22.248580610083891</v>
      </c>
      <c r="G102" s="13">
        <f>+G55*100/G84</f>
        <v>27.455343997385519</v>
      </c>
      <c r="H102" s="13">
        <f>+H55*100/H84</f>
        <v>73.987019439858145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1.5558623598503847</v>
      </c>
      <c r="F103" s="23">
        <f>+F11/F59</f>
        <v>1.7879756318719029</v>
      </c>
      <c r="G103" s="23">
        <f>+G11/G59</f>
        <v>2.1471519023392198</v>
      </c>
      <c r="H103" s="23">
        <f>+H11/H59</f>
        <v>2.2394206140216739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0.20754575489175253</v>
      </c>
      <c r="F105" s="30">
        <f>+F67*100/F65</f>
        <v>1.1329866858088924</v>
      </c>
      <c r="G105" s="30">
        <f>+G67*100/G65</f>
        <v>4.5902754325602837</v>
      </c>
      <c r="H105" s="30">
        <f>+H67*100/H65</f>
        <v>3.4748244540626496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2.2770149434768463</v>
      </c>
      <c r="F106" s="31">
        <f>+F75*100/F65</f>
        <v>2.0400818605185127</v>
      </c>
      <c r="G106" s="31">
        <f>+G75*100/G65</f>
        <v>2.0042074836394641</v>
      </c>
      <c r="H106" s="31">
        <f>+H75*100/H65</f>
        <v>1.544389942600181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0.65473736743908362</v>
      </c>
      <c r="F107" s="31">
        <f>+F82*100/F65</f>
        <v>0.5329094468272455</v>
      </c>
      <c r="G107" s="31">
        <f>+G82*100/G65</f>
        <v>0.62499366013204372</v>
      </c>
      <c r="H107" s="31">
        <f>+H82*100/H65</f>
        <v>0.54536020447759637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5.3368232875635702</v>
      </c>
      <c r="F108" s="31">
        <f>(F82+F76)*100/F30</f>
        <v>5.1012003192194957</v>
      </c>
      <c r="G108" s="31">
        <f>(G82+G76)*100/G30</f>
        <v>5.09719719095055</v>
      </c>
      <c r="H108" s="31">
        <f>(H82+H76)*100/H30</f>
        <v>4.3119467997128487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22.64447471211594</v>
      </c>
      <c r="F109" s="29">
        <f>+F84*100/F59</f>
        <v>20.855600860733944</v>
      </c>
      <c r="G109" s="29">
        <f>+G84*100/G59</f>
        <v>24.895557601040768</v>
      </c>
      <c r="H109" s="29">
        <f>+H84*100/H59</f>
        <v>17.328864553115523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92.938566315780861</v>
      </c>
      <c r="F111" s="22">
        <f>+F43*100/F30</f>
        <v>93.260297163258159</v>
      </c>
      <c r="G111" s="22">
        <f>+G43*100/G30</f>
        <v>93.258785713332358</v>
      </c>
      <c r="H111" s="22">
        <f>+H43*100/H30</f>
        <v>90.578722406656752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7.0614336842191348</v>
      </c>
      <c r="F112" s="13">
        <f>+F59*100/F30</f>
        <v>6.7397028367418397</v>
      </c>
      <c r="G112" s="13">
        <f>+G59*100/G30</f>
        <v>6.7412142866676463</v>
      </c>
      <c r="H112" s="13">
        <f>+H59*100/H30</f>
        <v>9.4212775933432553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1.4877774684580491</v>
      </c>
      <c r="F113" s="23">
        <f>+F75/F76</f>
        <v>1.4560399239237389</v>
      </c>
      <c r="G113" s="23">
        <f>+G75/G76</f>
        <v>1.574114436710317</v>
      </c>
      <c r="H113" s="23">
        <f>+H75/H76</f>
        <v>1.7255381623765877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2.4422381315888635</v>
      </c>
      <c r="F115" s="22">
        <f>+F65/F30</f>
        <v>2.6376066913411269</v>
      </c>
      <c r="G115" s="22">
        <f>+G65/G30</f>
        <v>2.6852478557820305</v>
      </c>
      <c r="H115" s="22">
        <f>+H65/H30</f>
        <v>2.9936185660766208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41.6928744424809</v>
      </c>
      <c r="F116" s="13">
        <f>+F65/F28</f>
        <v>43.968869085060831</v>
      </c>
      <c r="G116" s="13">
        <f>+G65/G28</f>
        <v>44.80484364073876</v>
      </c>
      <c r="H116" s="13">
        <f>+H65/H28</f>
        <v>33.664707567314494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211.5415397775306</v>
      </c>
      <c r="F117" s="23">
        <f>+F65/F120</f>
        <v>106.88656510678969</v>
      </c>
      <c r="G117" s="23">
        <f>+G65/G120</f>
        <v>54.484708167128204</v>
      </c>
      <c r="H117" s="23">
        <f>+H65/H120</f>
        <v>152.1574744544472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8">
        <f>+E23/E39</f>
        <v>1.0127564356131147</v>
      </c>
      <c r="F119" s="58">
        <f>+F23/F39</f>
        <v>1.0272504430162486</v>
      </c>
      <c r="G119" s="58">
        <f>+G23/G39</f>
        <v>1.056254762120675</v>
      </c>
      <c r="H119" s="58">
        <f>+H23/H39</f>
        <v>1.0224430886270428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60">
        <f>+E23-E39</f>
        <v>20385906</v>
      </c>
      <c r="F120" s="60">
        <f>+F23-F39</f>
        <v>37875850</v>
      </c>
      <c r="G120" s="60">
        <f>+G23-G39</f>
        <v>64176218</v>
      </c>
      <c r="H120" s="60">
        <f>+H23-H39</f>
        <v>15636479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2014-10-15T10:15:25Z</dcterms:modified>
</cp:coreProperties>
</file>